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e099baed50a60c9/Área de Trabalho/7 WAY/MÓDULOS/MÓDULO VI/"/>
    </mc:Choice>
  </mc:AlternateContent>
  <xr:revisionPtr revIDLastSave="730" documentId="8_{0B4A0763-2211-4662-926E-5C4D69D09C80}" xr6:coauthVersionLast="47" xr6:coauthVersionMax="47" xr10:uidLastSave="{D2EDA691-3B19-4A0E-854B-FAC43B374A56}"/>
  <bookViews>
    <workbookView xWindow="-120" yWindow="-120" windowWidth="20730" windowHeight="11160" activeTab="3" xr2:uid="{E153604F-2942-4CC7-8A56-52B8D30F7B95}"/>
  </bookViews>
  <sheets>
    <sheet name="Conceito" sheetId="3" r:id="rId1"/>
    <sheet name="Método" sheetId="4" r:id="rId2"/>
    <sheet name=" Exemplo 1" sheetId="5" r:id="rId3"/>
    <sheet name="Custos" sheetId="6" r:id="rId4"/>
    <sheet name="Questionamentos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6" l="1"/>
  <c r="K10" i="6"/>
  <c r="K11" i="6"/>
  <c r="K12" i="6"/>
  <c r="K8" i="6"/>
  <c r="K7" i="6"/>
  <c r="K13" i="6" s="1"/>
  <c r="K6" i="6"/>
  <c r="K5" i="6"/>
  <c r="K4" i="6"/>
  <c r="B27" i="6"/>
  <c r="F13" i="6"/>
  <c r="B17" i="6" l="1"/>
  <c r="B10" i="6"/>
  <c r="B29" i="6" s="1"/>
</calcChain>
</file>

<file path=xl/sharedStrings.xml><?xml version="1.0" encoding="utf-8"?>
<sst xmlns="http://schemas.openxmlformats.org/spreadsheetml/2006/main" count="193" uniqueCount="151">
  <si>
    <t>O que é 5W e 2H?</t>
  </si>
  <si>
    <t>O conceito de 5W e 2H é definido como uma ferramenta de qualidade,</t>
  </si>
  <si>
    <t>utilizada para a elaboração de um plano de ação, que identifica as ações</t>
  </si>
  <si>
    <t>capaz de orientar as diversas ações que deverão ser implementadas.</t>
  </si>
  <si>
    <t>e as responsabilidades de quem irá executar, através de um questionamento,</t>
  </si>
  <si>
    <t>A ferramenta 5W e 2H visa responder as questões fundamentais para a</t>
  </si>
  <si>
    <t>elaboração de um plano de ação.</t>
  </si>
  <si>
    <t>Método 5W e 2H</t>
  </si>
  <si>
    <t>What</t>
  </si>
  <si>
    <t>Who</t>
  </si>
  <si>
    <t>Where</t>
  </si>
  <si>
    <t>When</t>
  </si>
  <si>
    <t>Why</t>
  </si>
  <si>
    <t>How</t>
  </si>
  <si>
    <t>How Much</t>
  </si>
  <si>
    <t>O que?</t>
  </si>
  <si>
    <t>Quem?</t>
  </si>
  <si>
    <t>Onde?</t>
  </si>
  <si>
    <t>Quando?</t>
  </si>
  <si>
    <t>Por que?</t>
  </si>
  <si>
    <t>Como?</t>
  </si>
  <si>
    <t>Quanto Custa?</t>
  </si>
  <si>
    <t>O que será feito?</t>
  </si>
  <si>
    <t>Onde será excutada a ação?</t>
  </si>
  <si>
    <t>Quando a  ação será executada?</t>
  </si>
  <si>
    <t>Porque a ação será executada?</t>
  </si>
  <si>
    <t>Como a ação será executada?</t>
  </si>
  <si>
    <t>Quanto custa para a execução da ação?</t>
  </si>
  <si>
    <t>Quem irá exceutar, participar da ação? Defina um responsável, coloque o nome.</t>
  </si>
  <si>
    <t>As respostas destas questões estão interligadas, e forma um plano de ação de trabalho de fácil</t>
  </si>
  <si>
    <t>compreensão e visualização, que define as ações tomadas, de que maneira serão realizadas</t>
  </si>
  <si>
    <t>e quais os responsáveis pela execução de tais atividades.</t>
  </si>
  <si>
    <t>Problema</t>
  </si>
  <si>
    <t>Descrição Problema</t>
  </si>
  <si>
    <t>Qual o preço de venda do bolo de laranja?</t>
  </si>
  <si>
    <t>1.</t>
  </si>
  <si>
    <t>2.</t>
  </si>
  <si>
    <t>Qual o custo de fabricação do Bolo Laranja?</t>
  </si>
  <si>
    <t>15.01.2022</t>
  </si>
  <si>
    <t>Listar todos os ingredientes do bolo de laranja e seus custos.</t>
  </si>
  <si>
    <t>impostos dos funcionários e do produto fabricado, e definir o percentual de lucro por unidade para que o negócio seja lucrativo.</t>
  </si>
  <si>
    <t>Listar todos os ingredientes e definir os custos.</t>
  </si>
  <si>
    <t>Listar todos custos envolvidos no processo de fabricação até a venda ao cliente e assim poder definir o valor de venda adequado.</t>
  </si>
  <si>
    <t>Tempo do funcionário envolvido para levantar os dados necessários.</t>
  </si>
  <si>
    <t>Confeiteira Adriani.</t>
  </si>
  <si>
    <t>Contabilista Dirceu.</t>
  </si>
  <si>
    <t>Na cozinha da padaria.</t>
  </si>
  <si>
    <t>No escritório e na cozinha da padaria (aqui Dirceu precisa conversar com a Adriani para ver o tempo de fabricação, limpeza dos utensílios, tempo de cozimento do bolo, gastos).</t>
  </si>
  <si>
    <t>Para medir, mensurar os ingredientes utilizados e os custos por unidade.</t>
  </si>
  <si>
    <t>Para medir, mensurar os custos por unidade fabricada e então definir o preço de venda com base no percentual de lucro definido para o negócio ser lucrativo.</t>
  </si>
  <si>
    <t>Dicas:</t>
  </si>
  <si>
    <t>Considerar criar uma planilha com os dados levantados que pode ser aplicado em outros itens.</t>
  </si>
  <si>
    <t>Considerar se haverá tele entrega ou apenas venda em local físico no custo de fabricação.</t>
  </si>
  <si>
    <t xml:space="preserve">Listar o tempo de fabricação (mão de obra), custos envolvidos com energia, gás, limpeza de utensílios, água, funcionários, embalagem, conservação, </t>
  </si>
  <si>
    <t>Se houver entrega com moto boy por exemplo, é necessário considerar este custo.</t>
  </si>
  <si>
    <t>Perceba que a forma como você conduz seu negócio, impacta nos custos do produto e consequentemente no valor da venda.</t>
  </si>
  <si>
    <t>Tempo do funcionário envolvido com base no seu salário para levantar os dados necessários para fabricar o bolo de laranja.</t>
  </si>
  <si>
    <t>Se você for entregar é necessário considerar seu gasto com deslocamento combustível e tempo gasto do ponto de partida até entrega.</t>
  </si>
  <si>
    <t>2 laranjas pêra</t>
  </si>
  <si>
    <t>Ingredientes</t>
  </si>
  <si>
    <t>Custo R$</t>
  </si>
  <si>
    <t>2 ovos</t>
  </si>
  <si>
    <t>1 xícara (chá) óleo</t>
  </si>
  <si>
    <t>2 colheres de (chá) de fermento em pó</t>
  </si>
  <si>
    <t>Ingredientes Massa</t>
  </si>
  <si>
    <t>1 dúzia laranjas pêra</t>
  </si>
  <si>
    <t>Ingredientes Glacê Decoração</t>
  </si>
  <si>
    <t>Projeção Mínima de Ingredientes no Momento de Compra</t>
  </si>
  <si>
    <t>Modo de Preparo - Massa</t>
  </si>
  <si>
    <r>
      <t>1.</t>
    </r>
    <r>
      <rPr>
        <sz val="11"/>
        <color rgb="FF333333"/>
        <rFont val="Calibri"/>
        <family val="2"/>
        <scheme val="minor"/>
      </rPr>
      <t> Preaqueça o forno a 180 °C (temperatura média). Com um pedaço de papel toalha, unte com manteiga uma fôrma com furo no meio de 24 cm de diâmetro – espalhe uma camada bem fina e uniforme. Polvilhe com farinha e chacoalhe bem para espalhar. Bata sobre a pia para retirar o excesso.</t>
    </r>
  </si>
  <si>
    <r>
      <t>2.</t>
    </r>
    <r>
      <rPr>
        <sz val="11"/>
        <color rgb="FF333333"/>
        <rFont val="Calibri"/>
        <family val="2"/>
        <scheme val="minor"/>
      </rPr>
      <t> Descasque uma das laranjas (se não gosta de um sabor amargo-doce, descasque as duas). Lave bem sob água corrente a casca da outra laranja, corte e descarte as pontas. Corte as laranjas em quatro, no sentido do comprimento. Corte cada gomo em três pedaços, descartando a fibra branca central e as sementes. Transfira os pedaços para o liquidificador.</t>
    </r>
  </si>
  <si>
    <t>Total</t>
  </si>
  <si>
    <r>
      <t>3.</t>
    </r>
    <r>
      <rPr>
        <sz val="11"/>
        <color rgb="FF333333"/>
        <rFont val="Calibri"/>
        <family val="2"/>
        <scheme val="minor"/>
      </rPr>
      <t> Numa tigela pequena quebre um ovo de cada vez e transfira para o liquidificador – se um estiver estragado você não perde a receita. Junte o óleo, o açúcar e bata bem até ficar liso.</t>
    </r>
  </si>
  <si>
    <r>
      <t>4.</t>
    </r>
    <r>
      <rPr>
        <sz val="11"/>
        <color rgb="FF333333"/>
        <rFont val="Calibri"/>
        <family val="2"/>
        <scheme val="minor"/>
      </rPr>
      <t> Numa tigela média, misture a farinha com o fermento em pó.</t>
    </r>
  </si>
  <si>
    <r>
      <t>5.</t>
    </r>
    <r>
      <rPr>
        <sz val="11"/>
        <color rgb="FF333333"/>
        <rFont val="Calibri"/>
        <family val="2"/>
        <scheme val="minor"/>
      </rPr>
      <t> Transfira a laranja batida com os líquidos para uma tigela grande e acrescente a farinha com o fermento aos poucos, passando pela peneira. Misture delicadamente com o batedor de arame a cada adição para incorporar.</t>
    </r>
  </si>
  <si>
    <r>
      <t>6.</t>
    </r>
    <r>
      <rPr>
        <sz val="11"/>
        <color rgb="FF333333"/>
        <rFont val="Calibri"/>
        <family val="2"/>
        <scheme val="minor"/>
      </rPr>
      <t> Transfira a massa do bolo para a fôrma e leve ao forno para assar por cerca de 50 minutos. Para verificar se o bolo está pronto: espete um palito na massa, se sair limpo pode retirar do forno; caso contrário, deixe por mais alguns minutos, até que asse completamente.</t>
    </r>
  </si>
  <si>
    <r>
      <t>7.</t>
    </r>
    <r>
      <rPr>
        <sz val="11"/>
        <color rgb="FF333333"/>
        <rFont val="Calibri"/>
        <family val="2"/>
        <scheme val="minor"/>
      </rPr>
      <t> Retire o bolo do forno e deixe esfriar por 30 minutos antes de desenformar – cuidado, o bolo pode rachar se estiver quente ao ser desenformado. Cubra a fôrma com um prato e vire de uma só vez para desenformar. Atenção: o bolo deve estar completamente frio antes de cobrir com o glacê.</t>
    </r>
  </si>
  <si>
    <t>Modo de Preparo - Glacê e decoração</t>
  </si>
  <si>
    <r>
      <t>1.</t>
    </r>
    <r>
      <rPr>
        <sz val="11"/>
        <color rgb="FF333333"/>
        <rFont val="Calibri"/>
        <family val="2"/>
        <scheme val="minor"/>
      </rPr>
      <t> Antes de preparar o glacê, corte a base do cabinho das flores de mel e separe os ramos em 2 buquês menores (assim a decoração fica mais delicada). Corte a casca de laranja cristalizada em pedaços pequenos, de cerca de 0,5 cm.</t>
    </r>
  </si>
  <si>
    <r>
      <t>2.</t>
    </r>
    <r>
      <rPr>
        <sz val="11"/>
        <color rgb="FF333333"/>
        <rFont val="Calibri"/>
        <family val="2"/>
        <scheme val="minor"/>
      </rPr>
      <t> Sobre uma tigela, passe o açúcar de confeiteiro pela peneira – assim é mais fácil de dar o ponto no glacê e ele fica bem lisinho.</t>
    </r>
  </si>
  <si>
    <r>
      <t>3.</t>
    </r>
    <r>
      <rPr>
        <sz val="11"/>
        <color rgb="FF333333"/>
        <rFont val="Calibri"/>
        <family val="2"/>
        <scheme val="minor"/>
      </rPr>
      <t> Adicione 1 colher (sopa) do caldo de laranja e misture bem. Vá adicionando o restante do caldo aos poucos, até dar o ponto – a quantidade de líquido total usada na receita pode variar de acordo com a marca do açúcar de confeiteiro e até a umidade do ar. Mexa bem a cada adição, no início pode parecer que está muito duro, mas é assim mesmo. A textura deve ser de uma pasta grossa.</t>
    </r>
  </si>
  <si>
    <r>
      <t>4.</t>
    </r>
    <r>
      <rPr>
        <sz val="11"/>
        <color rgb="FF333333"/>
        <rFont val="Calibri"/>
        <family val="2"/>
        <scheme val="minor"/>
      </rPr>
      <t> Leve a tigela ao micro-ondas para rodar por 15 segundos, em potência média – dessa forma o glacê fica fluido sem ser diluído, ideal para ser aplicado no bolo. O resultado é aquela cobertura branquinha perfeita que não escorre totalmente. Retire do micro-ondas e mexa bem. Volte ao micro-ondas para rodar em etapas de 5 segundos extras até atingir a consistência de uma gemada – ao levantar uma porção da colher o glacê não deve afundar rapidamente no restante da tigela.</t>
    </r>
  </si>
  <si>
    <r>
      <t>5.</t>
    </r>
    <r>
      <rPr>
        <sz val="11"/>
        <color rgb="FF333333"/>
        <rFont val="Calibri"/>
        <family val="2"/>
        <scheme val="minor"/>
      </rPr>
      <t> Com uma concha vá derramando o glacê sobre o bolo aos poucos, para que caia de maneira uniforme cobrindo o topo e parte da lateral do bolo.</t>
    </r>
  </si>
  <si>
    <r>
      <t>6.</t>
    </r>
    <r>
      <rPr>
        <sz val="11"/>
        <color rgb="FF333333"/>
        <rFont val="Calibri"/>
        <family val="2"/>
        <scheme val="minor"/>
      </rPr>
      <t> Disponha as flores e os pedaços de casca de laranja sobre o glacê ainda úmido e deixe secar completamente antes de servir – isso leva cerca de 20 minutos.</t>
    </r>
  </si>
  <si>
    <r>
      <t>7.</t>
    </r>
    <r>
      <rPr>
        <sz val="11"/>
        <color rgb="FF333333"/>
        <rFont val="Calibri"/>
        <family val="2"/>
        <scheme val="minor"/>
      </rPr>
      <t> OBS: você pode decorar o bolo com rodelas de laranja desidratada cortada em pedaços, folhas de louro ou apenas raspas de laranja. O bolo pode ser decorado com o glacê até um dia antes de servir, mas as flores comestíveis perdem o viço de um dia para o outro.</t>
    </r>
  </si>
  <si>
    <t>Custo R$ Unidade</t>
  </si>
  <si>
    <t>Nº  unidades na receita</t>
  </si>
  <si>
    <t>1 dúzia de ovos brancos</t>
  </si>
  <si>
    <t>2x0,6242=1,25</t>
  </si>
  <si>
    <t>1x2,20=2,20</t>
  </si>
  <si>
    <t>1 1/2 xícara (chá) de açúcar</t>
  </si>
  <si>
    <t>1 Kg de açucar de confeiteiro</t>
  </si>
  <si>
    <t>2 xícaras (chá) de farinha de trigo</t>
  </si>
  <si>
    <t>1 kg de farinha de trigo para confeitaria Sol</t>
  </si>
  <si>
    <t>2x1,0=2,00</t>
  </si>
  <si>
    <t xml:space="preserve">100 gramas Fermento Químico Dr. Oetker </t>
  </si>
  <si>
    <t>2x0,29=0,58</t>
  </si>
  <si>
    <t>1 e 1/2x1,42=2,14</t>
  </si>
  <si>
    <t>2 e 1/2</t>
  </si>
  <si>
    <t>500 gramas Casca de Laranja Cristalizada e desidratada</t>
  </si>
  <si>
    <t>Unidades Bolos</t>
  </si>
  <si>
    <t>Mão de Obra - 2 horas de trabalho - Valor salário mínimo R$ 1.212,00</t>
  </si>
  <si>
    <t>Trabalho Operacional - Considerando que a pessoa já tenha os materiais necessários</t>
  </si>
  <si>
    <t>Forno Elétrico  - 1 hora - Conta de R$ 120,00 mensais</t>
  </si>
  <si>
    <t>Exemplo de Projeção Custos Caseiros com Base na Receita do Bolo de Laranja</t>
  </si>
  <si>
    <t>Custo Total para fazer o Bolo</t>
  </si>
  <si>
    <t>Entrega - pessoa pega na sua casa ou você entrega --&gt; se você entrega tem custo</t>
  </si>
  <si>
    <t>Questionamentos para redução do custo do bolo de laranja</t>
  </si>
  <si>
    <t>1. O que pode ser feito para diminuir os custo do bolo de laranja como um todo?</t>
  </si>
  <si>
    <t>3. É possível reduzir o custo do glacê?</t>
  </si>
  <si>
    <t>4. É possível reduzir os custos no modo de preparo da massa e do glacê?</t>
  </si>
  <si>
    <t>Embalagem bolo de laranja - plástico filme</t>
  </si>
  <si>
    <t>Plástico Filme PVC Bobina de 28 cm x 300 m</t>
  </si>
  <si>
    <t>1,0,125=0,125</t>
  </si>
  <si>
    <t>2. É possível reduzir os custos dos ingredientes da massa?</t>
  </si>
  <si>
    <t>Responder a estas perguntas será possível ampliar os horizontes sobre os custos.</t>
  </si>
  <si>
    <t>Pode haver considerável redução de custos, valor do produto final e ampliação da margem</t>
  </si>
  <si>
    <t>de lucro.</t>
  </si>
  <si>
    <t xml:space="preserve">5. Vendo o bolo inteiro ou vendo em pedaços? </t>
  </si>
  <si>
    <t>6. O que está sendo esquecido de considerar no custo operacional?</t>
  </si>
  <si>
    <t>Higiene e limpeza materiais - Horas trabalhadas - 1 hora</t>
  </si>
  <si>
    <t>Água - R$ base cálculo R$ 500,00 mensais</t>
  </si>
  <si>
    <t>2x1,23= 2,46</t>
  </si>
  <si>
    <t>1/4 xícara de (chá) açúcar confeiteiro</t>
  </si>
  <si>
    <t>1 colher e 1/2 de (chá) caldo de laranja (sai desta parte da receita)</t>
  </si>
  <si>
    <t>20 flores de mel comentíveis para decorar 9Substituido pelo açucar)</t>
  </si>
  <si>
    <t>1 pedaço de casca de laranja cristalizados para decorar ralado sobre o açucar</t>
  </si>
  <si>
    <t>1x0,11=0,11</t>
  </si>
  <si>
    <t>Unidades Mensais</t>
  </si>
  <si>
    <t>Encontrar um fornecedor que dê desconto no preço dos ingredientes se adquirir em quantidades maiores.</t>
  </si>
  <si>
    <t>Estes custos estão como uma previsão e serão considerados no montante</t>
  </si>
  <si>
    <t>Sim, foi diminuido 1 laranja o que reduziu os custos dos ingredientes da massa.</t>
  </si>
  <si>
    <t>Sim, drasticamente com uma adequação, mantendo seu aspecto atrativo.</t>
  </si>
  <si>
    <t>Aqui vale a avaliação do tamanho do bolo e fatias possíveis e se a venda individualizada de pedaços é mais lucrativa.</t>
  </si>
  <si>
    <t>Opção de venda do bolo inteiro e metades é outra alternativa.</t>
  </si>
  <si>
    <t>Reduz custo de produção. Menor custo, mais clientes, maiores oportunidades de venda.</t>
  </si>
  <si>
    <t>Foi esquecido propositalmente a higienização dos materias para confecção do bolo e água para realizar o processo.</t>
  </si>
  <si>
    <t>Para Produzir</t>
  </si>
  <si>
    <t>na planilha de fluxo de caixa por isso, não entrarão no custo do bolo agora, exceto o plástico filme.</t>
  </si>
  <si>
    <t>a casca de laranja ralada. O que requer adequação da escrita do modo de preparo.</t>
  </si>
  <si>
    <t xml:space="preserve">Sim é possível reduzir os custos da massa e do glacê porque houve a retirada de uma laranja da massa e troca das flores de mel comestíveis pelo açucar confeiteiro e </t>
  </si>
  <si>
    <t>Foi esquecido custos de celular e internet.</t>
  </si>
  <si>
    <t>Os custos do consumo de água, telefone e internet impactam no valor final do produto.</t>
  </si>
  <si>
    <t>Telefone e Internet -R$ 262,00 mensais</t>
  </si>
  <si>
    <t>Esta planilha pode ser utilizada para o planejamento finaceiro pessoal de curto e longo prazo para cada estratégia de acordo, com os objetivos de cada pessoa, casal ou família também.</t>
  </si>
  <si>
    <t>Óleo de soja Liza 900 mL</t>
  </si>
  <si>
    <t>Custo</t>
  </si>
  <si>
    <t>Estimado</t>
  </si>
  <si>
    <t xml:space="preserve">O custo estimado aqui deve ficar quase igual ou bem próximo </t>
  </si>
  <si>
    <t>do custo para produzir as 422 unidades no fluxo de caixa.</t>
  </si>
  <si>
    <t>Pode haver uma pequena diferença devido a otimização em número inteiro das quantidades de ingredientes.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</si>
</sst>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A5147D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rgb="FF1111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 indent="1"/>
    </xf>
    <xf numFmtId="0" fontId="5" fillId="0" borderId="0" xfId="0" applyFont="1" applyAlignment="1">
      <alignment vertical="center" wrapText="1"/>
    </xf>
    <xf numFmtId="164" fontId="0" fillId="0" borderId="0" xfId="0" applyNumberFormat="1"/>
    <xf numFmtId="44" fontId="0" fillId="0" borderId="0" xfId="1" applyFont="1" applyAlignment="1">
      <alignment horizontal="center"/>
    </xf>
    <xf numFmtId="44" fontId="0" fillId="0" borderId="0" xfId="1" applyFont="1"/>
    <xf numFmtId="164" fontId="1" fillId="0" borderId="0" xfId="0" applyNumberFormat="1" applyFont="1"/>
    <xf numFmtId="44" fontId="1" fillId="0" borderId="0" xfId="0" applyNumberFormat="1" applyFont="1"/>
    <xf numFmtId="0" fontId="0" fillId="0" borderId="0" xfId="0" applyAlignment="1">
      <alignment horizontal="center"/>
    </xf>
    <xf numFmtId="44" fontId="0" fillId="0" borderId="0" xfId="0" applyNumberFormat="1" applyFont="1"/>
    <xf numFmtId="164" fontId="0" fillId="0" borderId="0" xfId="1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338E-F589-4609-BB75-846AE5C49E38}">
  <dimension ref="A1:H9"/>
  <sheetViews>
    <sheetView workbookViewId="0">
      <selection activeCell="J5" sqref="J5"/>
    </sheetView>
  </sheetViews>
  <sheetFormatPr defaultRowHeight="15" x14ac:dyDescent="0.25"/>
  <sheetData>
    <row r="1" spans="1:8" x14ac:dyDescent="0.25">
      <c r="A1" s="20" t="s">
        <v>0</v>
      </c>
      <c r="B1" s="20"/>
      <c r="C1" s="20"/>
      <c r="D1" s="20"/>
      <c r="E1" s="20"/>
      <c r="F1" s="20"/>
      <c r="G1" s="20"/>
      <c r="H1" s="20"/>
    </row>
    <row r="3" spans="1:8" x14ac:dyDescent="0.25">
      <c r="A3" t="s">
        <v>1</v>
      </c>
    </row>
    <row r="4" spans="1:8" x14ac:dyDescent="0.25">
      <c r="A4" t="s">
        <v>2</v>
      </c>
    </row>
    <row r="5" spans="1:8" x14ac:dyDescent="0.25">
      <c r="A5" t="s">
        <v>4</v>
      </c>
    </row>
    <row r="6" spans="1:8" x14ac:dyDescent="0.25">
      <c r="A6" t="s">
        <v>3</v>
      </c>
    </row>
    <row r="8" spans="1:8" x14ac:dyDescent="0.25">
      <c r="A8" t="s">
        <v>5</v>
      </c>
    </row>
    <row r="9" spans="1:8" x14ac:dyDescent="0.25">
      <c r="A9" t="s">
        <v>6</v>
      </c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7B10A-C9B9-4CCC-83FB-F43C6BDEB830}">
  <dimension ref="A2:D21"/>
  <sheetViews>
    <sheetView workbookViewId="0">
      <selection activeCell="C14" sqref="C14"/>
    </sheetView>
  </sheetViews>
  <sheetFormatPr defaultRowHeight="15" x14ac:dyDescent="0.25"/>
  <cols>
    <col min="1" max="1" width="10.85546875" customWidth="1"/>
    <col min="2" max="2" width="18.140625" customWidth="1"/>
    <col min="3" max="3" width="72.85546875" customWidth="1"/>
  </cols>
  <sheetData>
    <row r="2" spans="1:4" x14ac:dyDescent="0.25">
      <c r="A2" s="20" t="s">
        <v>7</v>
      </c>
      <c r="B2" s="20"/>
      <c r="C2" s="20"/>
      <c r="D2" s="2"/>
    </row>
    <row r="4" spans="1:4" x14ac:dyDescent="0.25">
      <c r="A4" s="2" t="s">
        <v>8</v>
      </c>
      <c r="B4" s="2" t="s">
        <v>15</v>
      </c>
      <c r="C4" s="2" t="s">
        <v>22</v>
      </c>
    </row>
    <row r="6" spans="1:4" x14ac:dyDescent="0.25">
      <c r="A6" s="2" t="s">
        <v>9</v>
      </c>
      <c r="B6" s="2" t="s">
        <v>16</v>
      </c>
      <c r="C6" s="2" t="s">
        <v>28</v>
      </c>
    </row>
    <row r="8" spans="1:4" x14ac:dyDescent="0.25">
      <c r="A8" s="2" t="s">
        <v>10</v>
      </c>
      <c r="B8" s="2" t="s">
        <v>17</v>
      </c>
      <c r="C8" s="2" t="s">
        <v>23</v>
      </c>
    </row>
    <row r="10" spans="1:4" x14ac:dyDescent="0.25">
      <c r="A10" s="2" t="s">
        <v>11</v>
      </c>
      <c r="B10" s="2" t="s">
        <v>18</v>
      </c>
      <c r="C10" s="2" t="s">
        <v>24</v>
      </c>
    </row>
    <row r="12" spans="1:4" x14ac:dyDescent="0.25">
      <c r="A12" s="2" t="s">
        <v>12</v>
      </c>
      <c r="B12" s="2" t="s">
        <v>19</v>
      </c>
      <c r="C12" s="2" t="s">
        <v>25</v>
      </c>
    </row>
    <row r="14" spans="1:4" x14ac:dyDescent="0.25">
      <c r="A14" s="2" t="s">
        <v>13</v>
      </c>
      <c r="B14" s="2" t="s">
        <v>20</v>
      </c>
      <c r="C14" s="2" t="s">
        <v>26</v>
      </c>
    </row>
    <row r="16" spans="1:4" x14ac:dyDescent="0.25">
      <c r="A16" s="2" t="s">
        <v>14</v>
      </c>
      <c r="B16" s="2" t="s">
        <v>21</v>
      </c>
      <c r="C16" s="2" t="s">
        <v>27</v>
      </c>
    </row>
    <row r="19" spans="1:1" x14ac:dyDescent="0.25">
      <c r="A19" t="s">
        <v>29</v>
      </c>
    </row>
    <row r="20" spans="1:1" x14ac:dyDescent="0.25">
      <c r="A20" t="s">
        <v>30</v>
      </c>
    </row>
    <row r="21" spans="1:1" x14ac:dyDescent="0.25">
      <c r="A21" t="s">
        <v>31</v>
      </c>
    </row>
  </sheetData>
  <mergeCells count="1">
    <mergeCell ref="A2:C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8D7D-00B1-4261-B799-8E20B3936E57}">
  <dimension ref="A2:G41"/>
  <sheetViews>
    <sheetView topLeftCell="A19" workbookViewId="0">
      <selection activeCell="A41" sqref="A41"/>
    </sheetView>
  </sheetViews>
  <sheetFormatPr defaultRowHeight="15" x14ac:dyDescent="0.25"/>
  <cols>
    <col min="1" max="1" width="10.85546875" customWidth="1"/>
    <col min="2" max="2" width="31.7109375" customWidth="1"/>
    <col min="3" max="3" width="160.5703125" customWidth="1"/>
  </cols>
  <sheetData>
    <row r="2" spans="1:7" x14ac:dyDescent="0.25">
      <c r="A2" s="20" t="s">
        <v>7</v>
      </c>
      <c r="B2" s="20"/>
      <c r="C2" s="20"/>
      <c r="D2" s="2"/>
    </row>
    <row r="3" spans="1:7" x14ac:dyDescent="0.25">
      <c r="A3" s="20" t="s">
        <v>32</v>
      </c>
      <c r="B3" s="20"/>
      <c r="C3" s="2" t="s">
        <v>33</v>
      </c>
    </row>
    <row r="4" spans="1:7" x14ac:dyDescent="0.25">
      <c r="A4" s="21" t="s">
        <v>34</v>
      </c>
      <c r="B4" s="21"/>
      <c r="C4" s="5" t="s">
        <v>37</v>
      </c>
      <c r="F4" s="21"/>
      <c r="G4" s="21"/>
    </row>
    <row r="5" spans="1:7" x14ac:dyDescent="0.25">
      <c r="A5" s="21"/>
      <c r="B5" s="21"/>
    </row>
    <row r="6" spans="1:7" x14ac:dyDescent="0.25">
      <c r="A6" s="2" t="s">
        <v>8</v>
      </c>
      <c r="B6" s="2" t="s">
        <v>15</v>
      </c>
      <c r="C6" s="2" t="s">
        <v>22</v>
      </c>
    </row>
    <row r="7" spans="1:7" x14ac:dyDescent="0.25">
      <c r="A7" s="2" t="s">
        <v>35</v>
      </c>
      <c r="B7" s="2"/>
      <c r="C7" s="1" t="s">
        <v>39</v>
      </c>
    </row>
    <row r="8" spans="1:7" x14ac:dyDescent="0.25">
      <c r="A8" s="2" t="s">
        <v>36</v>
      </c>
      <c r="B8" s="2"/>
      <c r="C8" s="1" t="s">
        <v>53</v>
      </c>
    </row>
    <row r="9" spans="1:7" x14ac:dyDescent="0.25">
      <c r="A9" s="2"/>
      <c r="B9" s="2"/>
      <c r="C9" s="1" t="s">
        <v>40</v>
      </c>
    </row>
    <row r="10" spans="1:7" x14ac:dyDescent="0.25">
      <c r="A10" s="2"/>
      <c r="B10" s="2"/>
    </row>
    <row r="11" spans="1:7" x14ac:dyDescent="0.25">
      <c r="A11" s="2" t="s">
        <v>9</v>
      </c>
      <c r="B11" s="2" t="s">
        <v>16</v>
      </c>
      <c r="C11" s="2" t="s">
        <v>28</v>
      </c>
    </row>
    <row r="12" spans="1:7" x14ac:dyDescent="0.25">
      <c r="A12" s="2" t="s">
        <v>35</v>
      </c>
      <c r="B12" s="2"/>
      <c r="C12" s="1" t="s">
        <v>44</v>
      </c>
    </row>
    <row r="13" spans="1:7" x14ac:dyDescent="0.25">
      <c r="A13" s="2" t="s">
        <v>36</v>
      </c>
      <c r="B13" s="2"/>
      <c r="C13" s="1" t="s">
        <v>45</v>
      </c>
    </row>
    <row r="14" spans="1:7" x14ac:dyDescent="0.25">
      <c r="A14" s="2"/>
      <c r="C14" s="1"/>
    </row>
    <row r="15" spans="1:7" x14ac:dyDescent="0.25">
      <c r="A15" s="2" t="s">
        <v>10</v>
      </c>
      <c r="B15" s="2" t="s">
        <v>17</v>
      </c>
      <c r="C15" s="2" t="s">
        <v>23</v>
      </c>
    </row>
    <row r="16" spans="1:7" x14ac:dyDescent="0.25">
      <c r="A16" s="2" t="s">
        <v>35</v>
      </c>
      <c r="B16" s="2"/>
      <c r="C16" s="1" t="s">
        <v>46</v>
      </c>
    </row>
    <row r="17" spans="1:3" x14ac:dyDescent="0.25">
      <c r="A17" s="2" t="s">
        <v>36</v>
      </c>
      <c r="B17" s="2"/>
      <c r="C17" s="1" t="s">
        <v>47</v>
      </c>
    </row>
    <row r="18" spans="1:3" x14ac:dyDescent="0.25">
      <c r="A18" s="2"/>
      <c r="C18" s="1"/>
    </row>
    <row r="19" spans="1:3" x14ac:dyDescent="0.25">
      <c r="A19" s="2" t="s">
        <v>11</v>
      </c>
      <c r="B19" s="2" t="s">
        <v>18</v>
      </c>
      <c r="C19" s="2" t="s">
        <v>24</v>
      </c>
    </row>
    <row r="20" spans="1:3" x14ac:dyDescent="0.25">
      <c r="A20" s="2" t="s">
        <v>35</v>
      </c>
      <c r="B20" s="2"/>
      <c r="C20" s="1" t="s">
        <v>38</v>
      </c>
    </row>
    <row r="21" spans="1:3" x14ac:dyDescent="0.25">
      <c r="A21" s="2" t="s">
        <v>36</v>
      </c>
      <c r="B21" s="2"/>
      <c r="C21" s="1" t="s">
        <v>38</v>
      </c>
    </row>
    <row r="22" spans="1:3" x14ac:dyDescent="0.25">
      <c r="A22" s="2"/>
    </row>
    <row r="23" spans="1:3" x14ac:dyDescent="0.25">
      <c r="A23" s="2" t="s">
        <v>12</v>
      </c>
      <c r="B23" s="2" t="s">
        <v>19</v>
      </c>
      <c r="C23" s="2" t="s">
        <v>25</v>
      </c>
    </row>
    <row r="24" spans="1:3" x14ac:dyDescent="0.25">
      <c r="A24" s="2" t="s">
        <v>35</v>
      </c>
      <c r="B24" s="2"/>
      <c r="C24" s="1" t="s">
        <v>48</v>
      </c>
    </row>
    <row r="25" spans="1:3" x14ac:dyDescent="0.25">
      <c r="A25" s="2" t="s">
        <v>36</v>
      </c>
      <c r="B25" s="2"/>
      <c r="C25" s="1" t="s">
        <v>49</v>
      </c>
    </row>
    <row r="27" spans="1:3" x14ac:dyDescent="0.25">
      <c r="A27" s="2" t="s">
        <v>13</v>
      </c>
      <c r="B27" s="2" t="s">
        <v>20</v>
      </c>
      <c r="C27" s="2" t="s">
        <v>26</v>
      </c>
    </row>
    <row r="28" spans="1:3" x14ac:dyDescent="0.25">
      <c r="A28" s="2" t="s">
        <v>35</v>
      </c>
      <c r="B28" s="2"/>
      <c r="C28" s="1" t="s">
        <v>41</v>
      </c>
    </row>
    <row r="29" spans="1:3" x14ac:dyDescent="0.25">
      <c r="A29" s="2" t="s">
        <v>36</v>
      </c>
      <c r="B29" s="2"/>
      <c r="C29" s="1" t="s">
        <v>42</v>
      </c>
    </row>
    <row r="31" spans="1:3" x14ac:dyDescent="0.25">
      <c r="A31" s="2" t="s">
        <v>14</v>
      </c>
      <c r="B31" s="2" t="s">
        <v>21</v>
      </c>
      <c r="C31" s="2" t="s">
        <v>27</v>
      </c>
    </row>
    <row r="32" spans="1:3" x14ac:dyDescent="0.25">
      <c r="A32" s="2" t="s">
        <v>35</v>
      </c>
      <c r="C32" t="s">
        <v>56</v>
      </c>
    </row>
    <row r="33" spans="1:3" x14ac:dyDescent="0.25">
      <c r="A33" s="2" t="s">
        <v>36</v>
      </c>
      <c r="C33" t="s">
        <v>43</v>
      </c>
    </row>
    <row r="35" spans="1:3" x14ac:dyDescent="0.25">
      <c r="A35" s="2" t="s">
        <v>50</v>
      </c>
    </row>
    <row r="36" spans="1:3" x14ac:dyDescent="0.25">
      <c r="A36" s="1" t="s">
        <v>51</v>
      </c>
      <c r="B36" s="1"/>
      <c r="C36" s="1"/>
    </row>
    <row r="37" spans="1:3" x14ac:dyDescent="0.25">
      <c r="A37" s="1" t="s">
        <v>52</v>
      </c>
      <c r="B37" s="1"/>
      <c r="C37" s="1"/>
    </row>
    <row r="38" spans="1:3" x14ac:dyDescent="0.25">
      <c r="A38" s="1" t="s">
        <v>54</v>
      </c>
    </row>
    <row r="39" spans="1:3" x14ac:dyDescent="0.25">
      <c r="A39" s="1" t="s">
        <v>57</v>
      </c>
    </row>
    <row r="40" spans="1:3" x14ac:dyDescent="0.25">
      <c r="A40" s="1" t="s">
        <v>55</v>
      </c>
    </row>
    <row r="41" spans="1:3" x14ac:dyDescent="0.25">
      <c r="A41" s="1" t="s">
        <v>144</v>
      </c>
    </row>
  </sheetData>
  <mergeCells count="5">
    <mergeCell ref="A2:C2"/>
    <mergeCell ref="A3:B3"/>
    <mergeCell ref="F4:G4"/>
    <mergeCell ref="A4:B4"/>
    <mergeCell ref="A5:B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419E-7265-48CF-9B90-0EBEB0C0F936}">
  <dimension ref="A1:V52"/>
  <sheetViews>
    <sheetView tabSelected="1" topLeftCell="A16" workbookViewId="0">
      <selection activeCell="H25" sqref="H25"/>
    </sheetView>
  </sheetViews>
  <sheetFormatPr defaultRowHeight="15" x14ac:dyDescent="0.25"/>
  <cols>
    <col min="1" max="1" width="85.85546875" customWidth="1"/>
    <col min="2" max="2" width="18.42578125" customWidth="1"/>
    <col min="5" max="5" width="53" customWidth="1"/>
    <col min="6" max="6" width="15.5703125" customWidth="1"/>
    <col min="7" max="7" width="18.140625" customWidth="1"/>
    <col min="8" max="8" width="27.28515625" customWidth="1"/>
    <col min="9" max="9" width="18" customWidth="1"/>
    <col min="10" max="10" width="18.140625" customWidth="1"/>
    <col min="11" max="11" width="18" customWidth="1"/>
  </cols>
  <sheetData>
    <row r="1" spans="1:22" x14ac:dyDescent="0.25">
      <c r="A1" s="20" t="s">
        <v>104</v>
      </c>
      <c r="B1" s="20"/>
      <c r="C1" s="20"/>
      <c r="E1" s="20" t="s">
        <v>67</v>
      </c>
      <c r="F1" s="20"/>
      <c r="G1" s="20"/>
      <c r="H1" s="20"/>
      <c r="J1" s="16" t="s">
        <v>137</v>
      </c>
    </row>
    <row r="2" spans="1:22" x14ac:dyDescent="0.25">
      <c r="A2" s="4"/>
      <c r="B2" s="4"/>
      <c r="C2" s="4"/>
      <c r="J2" s="16">
        <v>422</v>
      </c>
      <c r="K2" s="17" t="s">
        <v>146</v>
      </c>
    </row>
    <row r="3" spans="1:22" x14ac:dyDescent="0.25">
      <c r="A3" s="2" t="s">
        <v>64</v>
      </c>
      <c r="B3" s="4" t="s">
        <v>60</v>
      </c>
      <c r="E3" s="2" t="s">
        <v>59</v>
      </c>
      <c r="F3" s="4" t="s">
        <v>60</v>
      </c>
      <c r="G3" s="2" t="s">
        <v>85</v>
      </c>
      <c r="H3" s="4" t="s">
        <v>86</v>
      </c>
      <c r="I3" s="4" t="s">
        <v>100</v>
      </c>
      <c r="J3" s="16" t="s">
        <v>128</v>
      </c>
      <c r="K3" s="17" t="s">
        <v>147</v>
      </c>
    </row>
    <row r="4" spans="1:22" x14ac:dyDescent="0.25">
      <c r="A4" t="s">
        <v>58</v>
      </c>
      <c r="B4" s="8">
        <v>2.46</v>
      </c>
      <c r="E4" t="s">
        <v>65</v>
      </c>
      <c r="F4" s="9">
        <v>14.75</v>
      </c>
      <c r="G4" s="9">
        <v>1.23</v>
      </c>
      <c r="H4" s="3" t="s">
        <v>122</v>
      </c>
      <c r="I4" s="18">
        <v>6</v>
      </c>
      <c r="J4" s="18">
        <v>71</v>
      </c>
      <c r="K4" s="19">
        <f>F4*J4</f>
        <v>1047.25</v>
      </c>
    </row>
    <row r="5" spans="1:22" x14ac:dyDescent="0.25">
      <c r="A5" t="s">
        <v>61</v>
      </c>
      <c r="B5" s="8">
        <v>1.25</v>
      </c>
      <c r="E5" t="s">
        <v>87</v>
      </c>
      <c r="F5" s="9">
        <v>7.49</v>
      </c>
      <c r="G5" s="9">
        <v>0.62419999999999998</v>
      </c>
      <c r="H5" s="3" t="s">
        <v>88</v>
      </c>
      <c r="I5" s="18">
        <v>6</v>
      </c>
      <c r="J5" s="18">
        <v>71</v>
      </c>
      <c r="K5" s="19">
        <f>F5*J5</f>
        <v>531.79</v>
      </c>
    </row>
    <row r="6" spans="1:22" x14ac:dyDescent="0.25">
      <c r="A6" t="s">
        <v>62</v>
      </c>
      <c r="B6" s="8">
        <v>2.2000000000000002</v>
      </c>
      <c r="E6" t="s">
        <v>145</v>
      </c>
      <c r="F6" s="9">
        <v>8.99</v>
      </c>
      <c r="G6" s="9">
        <v>2.2000000000000002</v>
      </c>
      <c r="H6" s="3" t="s">
        <v>89</v>
      </c>
      <c r="I6" s="18">
        <v>4</v>
      </c>
      <c r="J6" s="18">
        <v>106</v>
      </c>
      <c r="K6" s="19">
        <f>F6*J6</f>
        <v>952.94</v>
      </c>
    </row>
    <row r="7" spans="1:22" x14ac:dyDescent="0.25">
      <c r="A7" t="s">
        <v>90</v>
      </c>
      <c r="B7" s="8">
        <v>2.14</v>
      </c>
      <c r="E7" t="s">
        <v>91</v>
      </c>
      <c r="F7" s="9">
        <v>5.69</v>
      </c>
      <c r="G7" s="9">
        <v>1.4225000000000001</v>
      </c>
      <c r="H7" s="3" t="s">
        <v>97</v>
      </c>
      <c r="I7" s="18" t="s">
        <v>98</v>
      </c>
      <c r="J7" s="18">
        <v>211</v>
      </c>
      <c r="K7" s="19">
        <f>F7*J7</f>
        <v>1200.5900000000001</v>
      </c>
    </row>
    <row r="8" spans="1:22" x14ac:dyDescent="0.25">
      <c r="A8" t="s">
        <v>92</v>
      </c>
      <c r="B8" s="8">
        <v>2</v>
      </c>
      <c r="E8" t="s">
        <v>93</v>
      </c>
      <c r="F8" s="9">
        <v>3.99</v>
      </c>
      <c r="G8" s="9">
        <v>0.99750000000000005</v>
      </c>
      <c r="H8" s="3" t="s">
        <v>94</v>
      </c>
      <c r="I8" s="18">
        <v>2</v>
      </c>
      <c r="J8" s="18">
        <v>211</v>
      </c>
      <c r="K8" s="19">
        <f>F8*J8</f>
        <v>841.8900000000001</v>
      </c>
    </row>
    <row r="9" spans="1:22" x14ac:dyDescent="0.25">
      <c r="A9" t="s">
        <v>63</v>
      </c>
      <c r="B9" s="8">
        <v>0.57999999999999996</v>
      </c>
      <c r="E9" t="s">
        <v>95</v>
      </c>
      <c r="F9" s="9">
        <v>2.9</v>
      </c>
      <c r="G9" s="9">
        <v>0.28999999999999998</v>
      </c>
      <c r="H9" s="3" t="s">
        <v>96</v>
      </c>
      <c r="I9" s="18">
        <v>5</v>
      </c>
      <c r="J9" s="18">
        <v>85</v>
      </c>
      <c r="K9" s="19">
        <f t="shared" ref="K9:K12" si="0">F9*J9</f>
        <v>246.5</v>
      </c>
    </row>
    <row r="10" spans="1:22" x14ac:dyDescent="0.25">
      <c r="A10" s="2" t="s">
        <v>71</v>
      </c>
      <c r="B10" s="11">
        <f>SUM(B4:B9)</f>
        <v>10.63</v>
      </c>
      <c r="F10" s="9"/>
      <c r="G10" s="10"/>
      <c r="H10" s="3"/>
      <c r="I10" s="18"/>
      <c r="J10" s="18"/>
      <c r="K10" s="19">
        <f t="shared" si="0"/>
        <v>0</v>
      </c>
    </row>
    <row r="11" spans="1:22" x14ac:dyDescent="0.25">
      <c r="E11" t="s">
        <v>99</v>
      </c>
      <c r="F11" s="9">
        <v>54.89</v>
      </c>
      <c r="G11" s="10">
        <v>0.11</v>
      </c>
      <c r="H11" s="3" t="s">
        <v>127</v>
      </c>
      <c r="I11" s="18">
        <v>500</v>
      </c>
      <c r="J11" s="18">
        <v>1</v>
      </c>
      <c r="K11" s="19">
        <f t="shared" si="0"/>
        <v>54.89</v>
      </c>
    </row>
    <row r="12" spans="1:22" x14ac:dyDescent="0.25">
      <c r="A12" s="2" t="s">
        <v>66</v>
      </c>
      <c r="B12" s="4" t="s">
        <v>60</v>
      </c>
      <c r="E12" t="s">
        <v>112</v>
      </c>
      <c r="F12" s="9">
        <v>37.5</v>
      </c>
      <c r="G12" s="9">
        <v>0.125</v>
      </c>
      <c r="H12" s="13" t="s">
        <v>113</v>
      </c>
      <c r="I12" s="18">
        <v>300</v>
      </c>
      <c r="J12" s="18">
        <v>2</v>
      </c>
      <c r="K12" s="19">
        <f t="shared" si="0"/>
        <v>75</v>
      </c>
    </row>
    <row r="13" spans="1:22" x14ac:dyDescent="0.25">
      <c r="A13" t="s">
        <v>123</v>
      </c>
      <c r="B13" s="10">
        <v>0.35499999999999998</v>
      </c>
      <c r="E13" s="2" t="s">
        <v>71</v>
      </c>
      <c r="F13" s="12">
        <f>SUM(F4:F12)</f>
        <v>136.19999999999999</v>
      </c>
      <c r="J13" s="17" t="s">
        <v>71</v>
      </c>
      <c r="K13" s="12">
        <f>SUM(K4:K12)</f>
        <v>4950.8500000000004</v>
      </c>
      <c r="L13" s="2" t="s">
        <v>148</v>
      </c>
      <c r="M13" s="2"/>
      <c r="N13" s="2"/>
      <c r="O13" s="2"/>
      <c r="P13" s="2"/>
      <c r="Q13" s="2"/>
    </row>
    <row r="14" spans="1:22" x14ac:dyDescent="0.25">
      <c r="A14" t="s">
        <v>124</v>
      </c>
      <c r="B14" s="10">
        <v>0</v>
      </c>
      <c r="L14" s="2" t="s">
        <v>149</v>
      </c>
      <c r="M14" s="2"/>
      <c r="N14" s="2"/>
      <c r="O14" s="2"/>
      <c r="P14" s="2"/>
      <c r="Q14" s="2"/>
    </row>
    <row r="15" spans="1:22" x14ac:dyDescent="0.25">
      <c r="A15" t="s">
        <v>125</v>
      </c>
      <c r="B15" s="10">
        <v>0</v>
      </c>
      <c r="L15" s="2" t="s">
        <v>150</v>
      </c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25">
      <c r="A16" t="s">
        <v>126</v>
      </c>
      <c r="B16" s="10">
        <v>0.11</v>
      </c>
    </row>
    <row r="17" spans="1:6" x14ac:dyDescent="0.25">
      <c r="A17" s="2" t="s">
        <v>71</v>
      </c>
      <c r="B17" s="12">
        <f>SUM(B13:B16)</f>
        <v>0.46499999999999997</v>
      </c>
    </row>
    <row r="18" spans="1:6" x14ac:dyDescent="0.25">
      <c r="A18" s="2"/>
      <c r="B18" s="12"/>
    </row>
    <row r="19" spans="1:6" x14ac:dyDescent="0.25">
      <c r="A19" s="2" t="s">
        <v>102</v>
      </c>
      <c r="B19" s="12" t="s">
        <v>60</v>
      </c>
    </row>
    <row r="20" spans="1:6" x14ac:dyDescent="0.25">
      <c r="A20" s="1" t="s">
        <v>101</v>
      </c>
      <c r="B20" s="14">
        <v>11.02</v>
      </c>
    </row>
    <row r="21" spans="1:6" x14ac:dyDescent="0.25">
      <c r="A21" s="1" t="s">
        <v>103</v>
      </c>
      <c r="B21" s="14">
        <v>0.17</v>
      </c>
    </row>
    <row r="22" spans="1:6" x14ac:dyDescent="0.25">
      <c r="A22" s="1" t="s">
        <v>111</v>
      </c>
      <c r="B22" s="14">
        <v>0.125</v>
      </c>
    </row>
    <row r="23" spans="1:6" x14ac:dyDescent="0.25">
      <c r="A23" s="1" t="s">
        <v>106</v>
      </c>
      <c r="B23" s="15"/>
    </row>
    <row r="24" spans="1:6" x14ac:dyDescent="0.25">
      <c r="A24" s="1" t="s">
        <v>120</v>
      </c>
      <c r="B24" s="15">
        <v>0</v>
      </c>
    </row>
    <row r="25" spans="1:6" x14ac:dyDescent="0.25">
      <c r="A25" s="1" t="s">
        <v>121</v>
      </c>
      <c r="B25" s="15">
        <v>0.69450000000000001</v>
      </c>
    </row>
    <row r="26" spans="1:6" x14ac:dyDescent="0.25">
      <c r="A26" s="1" t="s">
        <v>143</v>
      </c>
      <c r="B26" s="15"/>
      <c r="C26" s="2" t="s">
        <v>130</v>
      </c>
      <c r="D26" s="2"/>
      <c r="E26" s="2"/>
      <c r="F26" s="2"/>
    </row>
    <row r="27" spans="1:6" x14ac:dyDescent="0.25">
      <c r="A27" s="2" t="s">
        <v>71</v>
      </c>
      <c r="B27" s="12">
        <f>SUM(B20:B25)</f>
        <v>12.009499999999999</v>
      </c>
      <c r="C27" s="2" t="s">
        <v>138</v>
      </c>
      <c r="D27" s="2"/>
      <c r="E27" s="2"/>
      <c r="F27" s="2"/>
    </row>
    <row r="28" spans="1:6" x14ac:dyDescent="0.25">
      <c r="A28" s="1"/>
      <c r="B28" s="14"/>
    </row>
    <row r="29" spans="1:6" x14ac:dyDescent="0.25">
      <c r="A29" s="2" t="s">
        <v>105</v>
      </c>
      <c r="B29" s="12">
        <f>(B10+B17+B22)</f>
        <v>11.22</v>
      </c>
    </row>
    <row r="30" spans="1:6" x14ac:dyDescent="0.25">
      <c r="A30" s="2"/>
      <c r="B30" s="12"/>
      <c r="C30" s="2"/>
      <c r="D30" s="2"/>
      <c r="E30" s="2"/>
    </row>
    <row r="31" spans="1:6" x14ac:dyDescent="0.25">
      <c r="A31" s="2"/>
      <c r="B31" s="12"/>
    </row>
    <row r="32" spans="1:6" x14ac:dyDescent="0.25">
      <c r="A32" s="7" t="s">
        <v>68</v>
      </c>
    </row>
    <row r="33" spans="1:1" ht="60" x14ac:dyDescent="0.25">
      <c r="A33" s="6" t="s">
        <v>69</v>
      </c>
    </row>
    <row r="34" spans="1:1" ht="60" x14ac:dyDescent="0.25">
      <c r="A34" s="6" t="s">
        <v>70</v>
      </c>
    </row>
    <row r="35" spans="1:1" ht="30" x14ac:dyDescent="0.25">
      <c r="A35" s="6" t="s">
        <v>72</v>
      </c>
    </row>
    <row r="36" spans="1:1" x14ac:dyDescent="0.25">
      <c r="A36" s="6" t="s">
        <v>73</v>
      </c>
    </row>
    <row r="37" spans="1:1" ht="45" x14ac:dyDescent="0.25">
      <c r="A37" s="6" t="s">
        <v>74</v>
      </c>
    </row>
    <row r="38" spans="1:1" ht="45" x14ac:dyDescent="0.25">
      <c r="A38" s="6" t="s">
        <v>75</v>
      </c>
    </row>
    <row r="39" spans="1:1" ht="60" x14ac:dyDescent="0.25">
      <c r="A39" s="6" t="s">
        <v>76</v>
      </c>
    </row>
    <row r="40" spans="1:1" x14ac:dyDescent="0.25">
      <c r="A40" s="1"/>
    </row>
    <row r="41" spans="1:1" x14ac:dyDescent="0.25">
      <c r="A41" s="7" t="s">
        <v>77</v>
      </c>
    </row>
    <row r="42" spans="1:1" ht="45" x14ac:dyDescent="0.25">
      <c r="A42" s="6" t="s">
        <v>78</v>
      </c>
    </row>
    <row r="43" spans="1:1" ht="30" x14ac:dyDescent="0.25">
      <c r="A43" s="6" t="s">
        <v>79</v>
      </c>
    </row>
    <row r="44" spans="1:1" ht="75" x14ac:dyDescent="0.25">
      <c r="A44" s="6" t="s">
        <v>80</v>
      </c>
    </row>
    <row r="45" spans="1:1" ht="90" x14ac:dyDescent="0.25">
      <c r="A45" s="6" t="s">
        <v>81</v>
      </c>
    </row>
    <row r="46" spans="1:1" ht="30" x14ac:dyDescent="0.25">
      <c r="A46" s="6" t="s">
        <v>82</v>
      </c>
    </row>
    <row r="47" spans="1:1" ht="30" x14ac:dyDescent="0.25">
      <c r="A47" s="6" t="s">
        <v>83</v>
      </c>
    </row>
    <row r="48" spans="1:1" ht="45" x14ac:dyDescent="0.25">
      <c r="A48" s="6" t="s">
        <v>84</v>
      </c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mergeCells count="2">
    <mergeCell ref="A1:C1"/>
    <mergeCell ref="E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46873-DBF5-45DD-8463-85BAB539E8BC}">
  <dimension ref="A1:J29"/>
  <sheetViews>
    <sheetView topLeftCell="A8" workbookViewId="0">
      <selection activeCell="A24" sqref="A24"/>
    </sheetView>
  </sheetViews>
  <sheetFormatPr defaultRowHeight="15" x14ac:dyDescent="0.25"/>
  <sheetData>
    <row r="1" spans="1:10" x14ac:dyDescent="0.25">
      <c r="A1" s="20" t="s">
        <v>107</v>
      </c>
      <c r="B1" s="20"/>
      <c r="C1" s="20"/>
      <c r="D1" s="20"/>
      <c r="E1" s="20"/>
      <c r="F1" s="20"/>
      <c r="G1" s="20"/>
      <c r="H1" s="20"/>
      <c r="I1" s="20"/>
      <c r="J1" s="20"/>
    </row>
    <row r="3" spans="1:10" x14ac:dyDescent="0.25">
      <c r="A3" t="s">
        <v>108</v>
      </c>
    </row>
    <row r="4" spans="1:10" x14ac:dyDescent="0.25">
      <c r="A4" t="s">
        <v>129</v>
      </c>
    </row>
    <row r="5" spans="1:10" x14ac:dyDescent="0.25">
      <c r="A5" t="s">
        <v>135</v>
      </c>
    </row>
    <row r="7" spans="1:10" x14ac:dyDescent="0.25">
      <c r="A7" t="s">
        <v>114</v>
      </c>
    </row>
    <row r="8" spans="1:10" x14ac:dyDescent="0.25">
      <c r="A8" t="s">
        <v>131</v>
      </c>
    </row>
    <row r="10" spans="1:10" x14ac:dyDescent="0.25">
      <c r="A10" t="s">
        <v>109</v>
      </c>
    </row>
    <row r="11" spans="1:10" x14ac:dyDescent="0.25">
      <c r="A11" t="s">
        <v>132</v>
      </c>
    </row>
    <row r="13" spans="1:10" x14ac:dyDescent="0.25">
      <c r="A13" t="s">
        <v>110</v>
      </c>
    </row>
    <row r="14" spans="1:10" x14ac:dyDescent="0.25">
      <c r="A14" t="s">
        <v>140</v>
      </c>
    </row>
    <row r="15" spans="1:10" x14ac:dyDescent="0.25">
      <c r="A15" t="s">
        <v>139</v>
      </c>
    </row>
    <row r="17" spans="1:1" x14ac:dyDescent="0.25">
      <c r="A17" t="s">
        <v>118</v>
      </c>
    </row>
    <row r="18" spans="1:1" x14ac:dyDescent="0.25">
      <c r="A18" t="s">
        <v>133</v>
      </c>
    </row>
    <row r="19" spans="1:1" x14ac:dyDescent="0.25">
      <c r="A19" t="s">
        <v>134</v>
      </c>
    </row>
    <row r="21" spans="1:1" x14ac:dyDescent="0.25">
      <c r="A21" t="s">
        <v>119</v>
      </c>
    </row>
    <row r="22" spans="1:1" x14ac:dyDescent="0.25">
      <c r="A22" t="s">
        <v>136</v>
      </c>
    </row>
    <row r="23" spans="1:1" x14ac:dyDescent="0.25">
      <c r="A23" t="s">
        <v>141</v>
      </c>
    </row>
    <row r="24" spans="1:1" x14ac:dyDescent="0.25">
      <c r="A24" t="s">
        <v>142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</sheetData>
  <mergeCells count="1">
    <mergeCell ref="A1:J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Conceito</vt:lpstr>
      <vt:lpstr>Método</vt:lpstr>
      <vt:lpstr> Exemplo 1</vt:lpstr>
      <vt:lpstr>Custos</vt:lpstr>
      <vt:lpstr>Questionamentos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Mallmann</dc:creator>
  <cp:lastModifiedBy>Fabiana Mallmann</cp:lastModifiedBy>
  <dcterms:created xsi:type="dcterms:W3CDTF">2021-10-06T23:53:49Z</dcterms:created>
  <dcterms:modified xsi:type="dcterms:W3CDTF">2022-03-04T12:42:37Z</dcterms:modified>
</cp:coreProperties>
</file>